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9-2023\"/>
    </mc:Choice>
  </mc:AlternateContent>
  <xr:revisionPtr revIDLastSave="0" documentId="13_ncr:1_{49953387-FB21-4CF7-97BD-FDC479DAAA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9" i="1" l="1"/>
  <c r="R10" i="1"/>
  <c r="U9" i="1"/>
  <c r="V9" i="1"/>
  <c r="U10" i="1"/>
  <c r="V10" i="1"/>
  <c r="V7" i="1" l="1"/>
  <c r="U8" i="1"/>
  <c r="V8" i="1"/>
  <c r="R8" i="1"/>
  <c r="R7" i="1"/>
  <c r="S13" i="1" l="1"/>
  <c r="U7" i="1"/>
  <c r="T13" i="1" s="1"/>
</calcChain>
</file>

<file path=xl/sharedStrings.xml><?xml version="1.0" encoding="utf-8"?>
<sst xmlns="http://schemas.openxmlformats.org/spreadsheetml/2006/main" count="70" uniqueCount="56">
  <si>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</si>
  <si>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</si>
  <si>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</si>
  <si>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</si>
  <si>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</si>
  <si>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</si>
  <si>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</si>
  <si>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</si>
  <si>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</si>
  <si>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</si>
  <si>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</si>
  <si>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</si>
  <si>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</si>
  <si>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</si>
  <si>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</si>
  <si>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</si>
  <si>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</si>
  <si>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</si>
  <si>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</si>
  <si>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</si>
  <si>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</si>
  <si>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</si>
  <si>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</si>
  <si>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</si>
  <si>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</si>
  <si>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</si>
  <si>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</si>
  <si>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</si>
  <si>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</si>
  <si>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</si>
  <si>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</si>
  <si>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</si>
  <si>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</si>
  <si>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39141300-5 - Kuchyňské skříňky</t>
  </si>
  <si>
    <t>39141400-6 - Kuchyňské linky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</si>
  <si>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</si>
  <si>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ANO</t>
  </si>
  <si>
    <t>CSM26-2023, Efektivní systém poradenských služeb na Západočeské univerzitě v Plzni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</si>
  <si>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</si>
  <si>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Bc. Petra Sochorcová,
Tel.: 37763 1355</t>
  </si>
  <si>
    <t>Univerzitní 20,
301 00 Plzeň, 
Informační a poradenské centrum,
budova UI - místnost UI 217</t>
  </si>
  <si>
    <t>Kuchyňská linka</t>
  </si>
  <si>
    <t>NUTNOST ZAMĚŘIT LINKU.
Včetně montáže, montáže baterie i sifonu a připojení na vodu a odpad (vše bude připraveno, pouze namontovat), připevnění horních skříněk.</t>
  </si>
  <si>
    <t>Ilustrační obrázek</t>
  </si>
  <si>
    <r>
      <t xml:space="preserve">Pracovní deska tl. 38 mm F186 ST9 </t>
    </r>
    <r>
      <rPr>
        <b/>
        <sz val="11"/>
        <color rgb="FF000000"/>
        <rFont val="Calibri"/>
        <family val="2"/>
        <charset val="238"/>
      </rPr>
      <t>světle šedá</t>
    </r>
    <r>
      <rPr>
        <sz val="11"/>
        <color rgb="FF000000"/>
        <rFont val="Calibri"/>
        <family val="2"/>
        <charset val="238"/>
      </rPr>
      <t xml:space="preserve">, délka 2 500 mm, hrana světle šedá.
Těsnící lišta světle šedá F186, délka 2 500 mm.
Dřez granitový jednokomorový s rolovacím odkapávačem </t>
    </r>
    <r>
      <rPr>
        <b/>
        <sz val="11"/>
        <color rgb="FF000000"/>
        <rFont val="Calibri"/>
        <family val="2"/>
        <charset val="238"/>
      </rPr>
      <t>chrom</t>
    </r>
    <r>
      <rPr>
        <sz val="11"/>
        <color rgb="FF000000"/>
        <rFont val="Calibri"/>
        <family val="2"/>
        <charset val="238"/>
      </rPr>
      <t xml:space="preserve">, velikost 580 x 530 mm, horní montáž, včetně sifonu.
Dřezová baterie vysoká páková, úhel otočení o 360 ° </t>
    </r>
    <r>
      <rPr>
        <b/>
        <sz val="11"/>
        <color rgb="FF000000"/>
        <rFont val="Calibri"/>
        <family val="2"/>
        <charset val="238"/>
      </rPr>
      <t>chrom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mat</t>
    </r>
    <r>
      <rPr>
        <sz val="11"/>
        <color rgb="FF000000"/>
        <rFont val="Calibri"/>
        <family val="2"/>
        <charset val="238"/>
      </rPr>
      <t xml:space="preserve">, vysoká výpusť 350 mm (NE se sprškou).
</t>
    </r>
    <r>
      <rPr>
        <b/>
        <sz val="11"/>
        <color rgb="FF000000"/>
        <rFont val="Calibri"/>
        <family val="2"/>
        <charset val="238"/>
      </rPr>
      <t>16 ks Úchytka hliníková</t>
    </r>
    <r>
      <rPr>
        <sz val="11"/>
        <color rgb="FF000000"/>
        <rFont val="Calibri"/>
        <family val="2"/>
        <charset val="238"/>
      </rPr>
      <t xml:space="preserve">, </t>
    </r>
    <r>
      <rPr>
        <b/>
        <sz val="11"/>
        <color rgb="FF000000"/>
        <rFont val="Calibri"/>
        <family val="2"/>
        <charset val="238"/>
      </rPr>
      <t>chrom, mat</t>
    </r>
    <r>
      <rPr>
        <sz val="11"/>
        <color rgb="FF000000"/>
        <rFont val="Calibri"/>
        <family val="2"/>
        <charset val="238"/>
      </rPr>
      <t xml:space="preserve">, rozměr délka 172 mm, výška 35 mm, rozteč děr 160 mm.
</t>
    </r>
    <r>
      <rPr>
        <b/>
        <sz val="11"/>
        <color rgb="FF000000"/>
        <rFont val="Calibri"/>
        <family val="2"/>
        <charset val="238"/>
      </rPr>
      <t xml:space="preserve">1 ks Skříňka pod dřez </t>
    </r>
    <r>
      <rPr>
        <sz val="11"/>
        <color rgb="FF000000"/>
        <rFont val="Calibri"/>
        <family val="2"/>
        <charset val="238"/>
      </rPr>
      <t xml:space="preserve">š. 1000 mm x hl. 600 mm x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včetně dvířek, pant BLUM 110°, hrana ABS 2 mm.
</t>
    </r>
    <r>
      <rPr>
        <b/>
        <sz val="11"/>
        <color rgb="FF000000"/>
        <rFont val="Calibri"/>
        <family val="2"/>
        <charset val="238"/>
      </rPr>
      <t xml:space="preserve">1 ks Skříň otevřená nástěnná s policí </t>
    </r>
    <r>
      <rPr>
        <sz val="11"/>
        <color rgb="FF000000"/>
        <rFont val="Calibri"/>
        <family val="2"/>
        <charset val="238"/>
      </rPr>
      <t xml:space="preserve">š. 500 x hl. 300 x v. 600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hrana ABS 2 mm.
</t>
    </r>
    <r>
      <rPr>
        <b/>
        <sz val="11"/>
        <color rgb="FF000000"/>
        <rFont val="Calibri"/>
        <family val="2"/>
        <charset val="238"/>
      </rPr>
      <t>2 ks Skříň nástěnná včetně dvířek s policí</t>
    </r>
    <r>
      <rPr>
        <sz val="11"/>
        <color rgb="FF000000"/>
        <rFont val="Calibri"/>
        <family val="2"/>
        <charset val="238"/>
      </rPr>
      <t xml:space="preserve"> š. 1000 x hl. 300 x v. 600 mm, LAM R41004,</t>
    </r>
    <r>
      <rPr>
        <b/>
        <sz val="11"/>
        <color rgb="FF000000"/>
        <rFont val="Calibri"/>
        <family val="2"/>
        <charset val="238"/>
      </rPr>
      <t xml:space="preserve"> divoká hruška</t>
    </r>
    <r>
      <rPr>
        <sz val="11"/>
        <color rgb="FF000000"/>
        <rFont val="Calibri"/>
        <family val="2"/>
        <charset val="238"/>
      </rPr>
      <t xml:space="preserve">, hrana ABS 2 mm, 1 ks zámek, pant BLUM 110°.
</t>
    </r>
    <r>
      <rPr>
        <b/>
        <sz val="11"/>
        <color rgb="FF000000"/>
        <rFont val="Calibri"/>
        <family val="2"/>
        <charset val="238"/>
      </rPr>
      <t>2 ks Dolní skříňka se čtyřmi šuplíky</t>
    </r>
    <r>
      <rPr>
        <sz val="11"/>
        <color rgb="FF000000"/>
        <rFont val="Calibri"/>
        <family val="2"/>
        <charset val="238"/>
      </rPr>
      <t xml:space="preserve">, š. 300, hl. 600 mm,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hrana ABS 2 mm, ložiskový výsuv bez tlumení 8 párů,
Sokl lamino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 (nutno zaměřit).
</t>
    </r>
    <r>
      <rPr>
        <b/>
        <sz val="11"/>
        <color rgb="FF000000"/>
        <rFont val="Calibri"/>
        <family val="2"/>
        <charset val="238"/>
      </rPr>
      <t xml:space="preserve">1 ks Dolní skříňka včetně dvířek s policí </t>
    </r>
    <r>
      <rPr>
        <sz val="11"/>
        <color rgb="FF000000"/>
        <rFont val="Calibri"/>
        <family val="2"/>
        <charset val="238"/>
      </rPr>
      <t xml:space="preserve">š. 1000 x hl. 600 x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hrana ABS 2 mm, 1 ks zamykací.
</t>
    </r>
    <r>
      <rPr>
        <b/>
        <sz val="11"/>
        <color rgb="FF000000"/>
        <rFont val="Calibri"/>
        <family val="2"/>
        <charset val="238"/>
      </rPr>
      <t xml:space="preserve">1 ks Horní skříňka otevřená s policí </t>
    </r>
    <r>
      <rPr>
        <sz val="11"/>
        <color rgb="FF000000"/>
        <rFont val="Calibri"/>
        <family val="2"/>
        <charset val="238"/>
      </rPr>
      <t xml:space="preserve">š. 1000 x hl. 600 x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>, hrana ABS 2 mm, v zadní stěně dva otvory pro kabeláž - s montáží 1 ks - horizontálního instalačního boxu roletového systému pro skříňku vel. š. 1000 x hl. 600 x v. 700 mm, velikost lamely 25 mm, instalační hloubka 305 mm, zamykací.
Zadní stěna každé skříňky - sololit bílá.
NUTNOST ZAMĚŘIT LINKU.
Včetně montáže, montáže baterie i sifonu a připojení na vodu a odpad (vše bude připraveno, pouze namontovat), připevnění horních skříněk.
Názvy použitého kování, materiálů a ostatních předmětů ve specifikaci jsou pouze informativní a definují minimální kvalitu použitých předmětů.</t>
    </r>
  </si>
  <si>
    <t>Příloha č. 2 Kupní smlouvy - technická specifikace
Nábytek pro ZČU (II.) 039 - 2023</t>
  </si>
  <si>
    <t>Kuchyňská skříňka potravinová</t>
  </si>
  <si>
    <t>Kuchyňská skříňka spodní se zásuvkou</t>
  </si>
  <si>
    <t>Kuchyňská skříňka spodní dřezová</t>
  </si>
  <si>
    <t>Samostatná faktura</t>
  </si>
  <si>
    <t>Lenka Fajmanová,
Tel.: 37763 7746, 
37763 7744</t>
  </si>
  <si>
    <t>sady Pětatřicátníků 16,
301 00 Plzeň,
Filozofická a právnická knihovna,
místnost PS 312</t>
  </si>
  <si>
    <t>Montáž nepožadujeme.</t>
  </si>
  <si>
    <t>Rozměry 50 x 207,2 x 52,6 cm (+ /- 1 cm).
Dekor korpusu-vanilka, dekor čela bardolino dub, z dřevotřískových desek.
Úchyty obloukové, barva úchytu chrom mat.
Součástí tři police.</t>
  </si>
  <si>
    <t>Rozměry 50 x 82,3 x 52,6 cm (+ /- 1 cm).
Dekor korpusu-vanilka, dekor čela bardolino dub, z dřevotřískových desek.
Úchyty obloukové, barva úchytu chrom mat.
Součástí jedna police, zásuvka.</t>
  </si>
  <si>
    <t>Rozměry 100 x 82,3 x 52,6 cm (+ /- 1 cm).
Dekor korpusu-vanilka, dekor čela bardolino dub, z dřevotřískových desek.
Úchyty obloukové, barva úchytu chrom mat.
Součástí jedna police.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</si>
</sst>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0" fontId="8" fillId="5" borderId="11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2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2"/>
    </xf>
    <xf numFmtId="164" fontId="8" fillId="5" borderId="13" xfId="0" applyNumberFormat="1" applyFon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8" fillId="5" borderId="15" xfId="0" applyNumberFormat="1" applyFon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135473</xdr:colOff>
      <xdr:row>9</xdr:row>
      <xdr:rowOff>390524</xdr:rowOff>
    </xdr:from>
    <xdr:to>
      <xdr:col>6</xdr:col>
      <xdr:colOff>2058553</xdr:colOff>
      <xdr:row>9</xdr:row>
      <xdr:rowOff>2001215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403DDB2-2393-6096-9F05-E853A75FA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2273" y="12639674"/>
          <a:ext cx="1923080" cy="1610691"/>
        </a:xfrm>
        <a:prstGeom prst="rect">
          <a:avLst/>
        </a:prstGeom>
      </xdr:spPr>
    </xdr:pic>
    <xdr:clientData/>
  </xdr:twoCellAnchor>
  <xdr:twoCellAnchor editAs="oneCell">
    <xdr:from>
      <xdr:col>6</xdr:col>
      <xdr:colOff>384562</xdr:colOff>
      <xdr:row>8</xdr:row>
      <xdr:rowOff>133350</xdr:rowOff>
    </xdr:from>
    <xdr:to>
      <xdr:col>6</xdr:col>
      <xdr:colOff>1648652</xdr:colOff>
      <xdr:row>8</xdr:row>
      <xdr:rowOff>1639284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46E13CC-7691-FAA3-15C2-D8229B20C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81362" y="10648950"/>
          <a:ext cx="1264090" cy="1505934"/>
        </a:xfrm>
        <a:prstGeom prst="rect">
          <a:avLst/>
        </a:prstGeom>
      </xdr:spPr>
    </xdr:pic>
    <xdr:clientData/>
  </xdr:twoCellAnchor>
  <xdr:twoCellAnchor editAs="oneCell">
    <xdr:from>
      <xdr:col>6</xdr:col>
      <xdr:colOff>457200</xdr:colOff>
      <xdr:row>7</xdr:row>
      <xdr:rowOff>114209</xdr:rowOff>
    </xdr:from>
    <xdr:to>
      <xdr:col>6</xdr:col>
      <xdr:colOff>1343435</xdr:colOff>
      <xdr:row>7</xdr:row>
      <xdr:rowOff>2210772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9B90E2D7-5FFB-054A-B270-2CDD95810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54000" y="8334284"/>
          <a:ext cx="886235" cy="2096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tabSelected="1" topLeftCell="K2" zoomScaleNormal="100" workbookViewId="0">
      <selection activeCell="T7" sqref="T7:T10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132.85546875" style="1" customWidth="1"/>
    <col min="7" max="7" width="33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49" customWidth="1"/>
    <col min="14" max="14" width="35.5703125" customWidth="1"/>
    <col min="15" max="15" width="22.42578125" customWidth="1"/>
    <col min="16" max="16" width="35" style="4" customWidth="1"/>
    <col min="17" max="17" width="26" style="4" bestFit="1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30.5703125" style="5" customWidth="1"/>
  </cols>
  <sheetData>
    <row r="1" spans="1:24" ht="39" customHeight="1" x14ac:dyDescent="0.25">
      <c r="B1" s="76" t="s">
        <v>45</v>
      </c>
      <c r="C1" s="76"/>
      <c r="D1" s="76"/>
      <c r="E1" s="76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6.25" customHeight="1" x14ac:dyDescent="0.25">
      <c r="B2" s="7"/>
      <c r="C2" s="7"/>
      <c r="D2" s="7"/>
      <c r="E2" s="7"/>
      <c r="H2" s="77"/>
      <c r="I2" s="78"/>
      <c r="J2" s="78"/>
      <c r="K2" s="78"/>
      <c r="L2" s="78"/>
      <c r="M2" s="78"/>
      <c r="N2" s="78"/>
      <c r="O2" s="78"/>
      <c r="P2" s="78"/>
      <c r="Q2" s="78"/>
      <c r="R2" s="1"/>
      <c r="T2" s="6"/>
      <c r="U2" s="6"/>
      <c r="V2" s="6"/>
      <c r="W2" s="6"/>
      <c r="X2" s="6"/>
    </row>
    <row r="3" spans="1:24" ht="24.75" customHeight="1" x14ac:dyDescent="0.25">
      <c r="B3" s="8"/>
      <c r="C3" s="9" t="s">
        <v>0</v>
      </c>
      <c r="D3" s="75"/>
      <c r="E3" s="75"/>
      <c r="F3" s="75"/>
      <c r="G3" s="75"/>
      <c r="H3" s="78"/>
      <c r="I3" s="78"/>
      <c r="J3" s="78"/>
      <c r="K3" s="78"/>
      <c r="L3" s="78"/>
      <c r="M3" s="78"/>
      <c r="N3" s="78"/>
      <c r="O3" s="78"/>
      <c r="P3" s="78"/>
      <c r="Q3" s="78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75"/>
      <c r="E4" s="75"/>
      <c r="F4" s="75"/>
      <c r="G4" s="75"/>
      <c r="H4" s="75"/>
      <c r="I4" s="75"/>
      <c r="J4" s="75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38</v>
      </c>
      <c r="N6" s="19" t="s">
        <v>13</v>
      </c>
      <c r="O6" s="21" t="s">
        <v>14</v>
      </c>
      <c r="P6" s="19" t="s">
        <v>15</v>
      </c>
      <c r="Q6" s="19" t="s">
        <v>35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390" customHeight="1" thickTop="1" thickBot="1" x14ac:dyDescent="0.3">
      <c r="A7" s="23"/>
      <c r="B7" s="45">
        <v>1</v>
      </c>
      <c r="C7" s="46" t="s">
        <v>41</v>
      </c>
      <c r="D7" s="47">
        <v>1</v>
      </c>
      <c r="E7" s="48" t="s">
        <v>23</v>
      </c>
      <c r="F7" s="49" t="s">
        <v>44</v>
      </c>
      <c r="G7" s="49"/>
      <c r="H7" s="95"/>
      <c r="I7" s="46" t="s">
        <v>36</v>
      </c>
      <c r="J7" s="46" t="s">
        <v>24</v>
      </c>
      <c r="K7" s="46" t="s">
        <v>49</v>
      </c>
      <c r="L7" s="50" t="s">
        <v>36</v>
      </c>
      <c r="M7" s="46" t="s">
        <v>37</v>
      </c>
      <c r="N7" s="46" t="s">
        <v>42</v>
      </c>
      <c r="O7" s="46" t="s">
        <v>39</v>
      </c>
      <c r="P7" s="46" t="s">
        <v>40</v>
      </c>
      <c r="Q7" s="51">
        <v>30</v>
      </c>
      <c r="R7" s="52">
        <f>D7*S7</f>
        <v>40000</v>
      </c>
      <c r="S7" s="53">
        <v>40000</v>
      </c>
      <c r="T7" s="99"/>
      <c r="U7" s="54">
        <f>D7*T7</f>
        <v>0</v>
      </c>
      <c r="V7" s="55" t="str">
        <f>IF(ISNUMBER(T7), IF(T7&gt;S7,"NEVYHOVUJE","VYHOVUJE")," ")</f>
        <v xml:space="preserve"> </v>
      </c>
      <c r="W7" s="46"/>
      <c r="X7" s="48" t="s">
        <v>34</v>
      </c>
    </row>
    <row r="8" spans="1:24" ht="180.75" customHeight="1" x14ac:dyDescent="0.25">
      <c r="A8" s="23"/>
      <c r="B8" s="56">
        <v>2</v>
      </c>
      <c r="C8" s="57" t="s">
        <v>46</v>
      </c>
      <c r="D8" s="58">
        <v>1</v>
      </c>
      <c r="E8" s="59" t="s">
        <v>23</v>
      </c>
      <c r="F8" s="60" t="s">
        <v>53</v>
      </c>
      <c r="G8" s="60"/>
      <c r="H8" s="96"/>
      <c r="I8" s="57" t="s">
        <v>36</v>
      </c>
      <c r="J8" s="57" t="s">
        <v>24</v>
      </c>
      <c r="K8" s="81" t="s">
        <v>49</v>
      </c>
      <c r="L8" s="89" t="s">
        <v>24</v>
      </c>
      <c r="M8" s="84"/>
      <c r="N8" s="81" t="s">
        <v>52</v>
      </c>
      <c r="O8" s="81" t="s">
        <v>50</v>
      </c>
      <c r="P8" s="81" t="s">
        <v>51</v>
      </c>
      <c r="Q8" s="92">
        <v>30</v>
      </c>
      <c r="R8" s="61">
        <f>D8*S8</f>
        <v>2700</v>
      </c>
      <c r="S8" s="62">
        <v>2700</v>
      </c>
      <c r="T8" s="100"/>
      <c r="U8" s="63">
        <f>D8*T8</f>
        <v>0</v>
      </c>
      <c r="V8" s="64" t="str">
        <f>IF(ISNUMBER(T8), IF(T8&gt;S8,"NEVYHOVUJE","VYHOVUJE")," ")</f>
        <v xml:space="preserve"> </v>
      </c>
      <c r="W8" s="81"/>
      <c r="X8" s="84" t="s">
        <v>33</v>
      </c>
    </row>
    <row r="9" spans="1:24" ht="136.5" customHeight="1" x14ac:dyDescent="0.25">
      <c r="A9" s="23"/>
      <c r="B9" s="65">
        <v>3</v>
      </c>
      <c r="C9" s="66" t="s">
        <v>47</v>
      </c>
      <c r="D9" s="67">
        <v>1</v>
      </c>
      <c r="E9" s="68" t="s">
        <v>23</v>
      </c>
      <c r="F9" s="69" t="s">
        <v>54</v>
      </c>
      <c r="G9" s="69"/>
      <c r="H9" s="97"/>
      <c r="I9" s="66" t="s">
        <v>36</v>
      </c>
      <c r="J9" s="66" t="s">
        <v>24</v>
      </c>
      <c r="K9" s="82"/>
      <c r="L9" s="90"/>
      <c r="M9" s="85"/>
      <c r="N9" s="82"/>
      <c r="O9" s="82"/>
      <c r="P9" s="82"/>
      <c r="Q9" s="93"/>
      <c r="R9" s="70">
        <f>D9*S9</f>
        <v>1500</v>
      </c>
      <c r="S9" s="71">
        <v>1500</v>
      </c>
      <c r="T9" s="101"/>
      <c r="U9" s="72">
        <f>D9*T9</f>
        <v>0</v>
      </c>
      <c r="V9" s="73" t="str">
        <f t="shared" ref="V9:V10" si="0">IF(ISNUMBER(T9), IF(T9&gt;S9,"NEVYHOVUJE","VYHOVUJE")," ")</f>
        <v xml:space="preserve"> </v>
      </c>
      <c r="W9" s="82"/>
      <c r="X9" s="85"/>
    </row>
    <row r="10" spans="1:24" ht="191.25" customHeight="1" thickBot="1" x14ac:dyDescent="0.3">
      <c r="A10" s="23"/>
      <c r="B10" s="36">
        <v>4</v>
      </c>
      <c r="C10" s="37" t="s">
        <v>48</v>
      </c>
      <c r="D10" s="38">
        <v>1</v>
      </c>
      <c r="E10" s="39" t="s">
        <v>23</v>
      </c>
      <c r="F10" s="40" t="s">
        <v>55</v>
      </c>
      <c r="G10" s="40"/>
      <c r="H10" s="98"/>
      <c r="I10" s="37" t="s">
        <v>36</v>
      </c>
      <c r="J10" s="37" t="s">
        <v>24</v>
      </c>
      <c r="K10" s="83"/>
      <c r="L10" s="91"/>
      <c r="M10" s="86"/>
      <c r="N10" s="83"/>
      <c r="O10" s="83"/>
      <c r="P10" s="83"/>
      <c r="Q10" s="94"/>
      <c r="R10" s="41">
        <f>D10*S10</f>
        <v>1900</v>
      </c>
      <c r="S10" s="42">
        <v>1900</v>
      </c>
      <c r="T10" s="102"/>
      <c r="U10" s="43">
        <f>D10*T10</f>
        <v>0</v>
      </c>
      <c r="V10" s="44" t="str">
        <f t="shared" si="0"/>
        <v xml:space="preserve"> </v>
      </c>
      <c r="W10" s="83"/>
      <c r="X10" s="86"/>
    </row>
    <row r="11" spans="1:24" ht="13.5" customHeight="1" thickTop="1" thickBot="1" x14ac:dyDescent="0.3">
      <c r="C11"/>
      <c r="D11"/>
      <c r="E11"/>
      <c r="F11"/>
      <c r="G11"/>
      <c r="H11"/>
      <c r="I11"/>
      <c r="J11"/>
      <c r="K11"/>
      <c r="L11"/>
      <c r="P11"/>
      <c r="Q11"/>
      <c r="R11"/>
      <c r="U11" s="24"/>
    </row>
    <row r="12" spans="1:24" ht="60.75" customHeight="1" thickTop="1" thickBot="1" x14ac:dyDescent="0.3">
      <c r="B12" s="79" t="s">
        <v>25</v>
      </c>
      <c r="C12" s="79"/>
      <c r="D12" s="79"/>
      <c r="E12" s="79"/>
      <c r="F12" s="79"/>
      <c r="G12" s="79"/>
      <c r="H12" s="79"/>
      <c r="I12" s="79"/>
      <c r="J12" s="79"/>
      <c r="K12" s="79"/>
      <c r="L12" s="12"/>
      <c r="M12" s="12"/>
      <c r="N12" s="25"/>
      <c r="O12" s="25"/>
      <c r="P12" s="25"/>
      <c r="Q12" s="26"/>
      <c r="R12" s="26"/>
      <c r="S12" s="27" t="s">
        <v>26</v>
      </c>
      <c r="T12" s="80" t="s">
        <v>27</v>
      </c>
      <c r="U12" s="80"/>
      <c r="V12" s="80"/>
      <c r="W12" s="17"/>
    </row>
    <row r="13" spans="1:24" ht="33" customHeight="1" thickTop="1" thickBot="1" x14ac:dyDescent="0.3">
      <c r="B13" s="87" t="s">
        <v>28</v>
      </c>
      <c r="C13" s="87"/>
      <c r="D13" s="87"/>
      <c r="E13" s="87"/>
      <c r="F13" s="87"/>
      <c r="G13" s="87"/>
      <c r="H13" s="87"/>
      <c r="I13" s="74"/>
      <c r="J13" s="74"/>
      <c r="K13" s="28"/>
      <c r="N13" s="29"/>
      <c r="O13" s="29"/>
      <c r="P13" s="29"/>
      <c r="Q13" s="30"/>
      <c r="R13" s="30"/>
      <c r="S13" s="31">
        <f>SUM(R7:R10)</f>
        <v>46100</v>
      </c>
      <c r="T13" s="88">
        <f>SUM(U7:U10)</f>
        <v>0</v>
      </c>
      <c r="U13" s="88"/>
      <c r="V13" s="88"/>
    </row>
    <row r="14" spans="1:24" s="32" customFormat="1" ht="15.75" thickTop="1" x14ac:dyDescent="0.25">
      <c r="B14" s="32" t="s">
        <v>29</v>
      </c>
      <c r="X14" s="33"/>
    </row>
    <row r="15" spans="1:24" s="32" customFormat="1" x14ac:dyDescent="0.25">
      <c r="B15" s="34" t="s">
        <v>30</v>
      </c>
      <c r="C15" s="32" t="s">
        <v>31</v>
      </c>
      <c r="X15" s="33"/>
    </row>
    <row r="16" spans="1:24" s="32" customFormat="1" x14ac:dyDescent="0.25">
      <c r="B16" s="34" t="s">
        <v>30</v>
      </c>
      <c r="C16" s="32" t="s">
        <v>32</v>
      </c>
      <c r="X16" s="33"/>
    </row>
    <row r="17" spans="3:24" s="32" customFormat="1" x14ac:dyDescent="0.25">
      <c r="X17" s="33"/>
    </row>
    <row r="18" spans="3:24" s="32" customFormat="1" x14ac:dyDescent="0.25">
      <c r="X18" s="33"/>
    </row>
    <row r="20" spans="3:24" x14ac:dyDescent="0.25">
      <c r="C20"/>
      <c r="E20"/>
      <c r="F20"/>
      <c r="G20"/>
      <c r="I20"/>
      <c r="J20"/>
      <c r="L20"/>
    </row>
    <row r="21" spans="3:24" x14ac:dyDescent="0.25">
      <c r="C21"/>
      <c r="E21"/>
      <c r="F21"/>
      <c r="G21"/>
      <c r="I21"/>
      <c r="J21"/>
      <c r="L21"/>
    </row>
    <row r="22" spans="3:24" x14ac:dyDescent="0.25">
      <c r="C22"/>
      <c r="E22"/>
      <c r="F22"/>
      <c r="G22"/>
      <c r="I22"/>
      <c r="J22"/>
      <c r="L22"/>
    </row>
    <row r="23" spans="3:24" x14ac:dyDescent="0.25">
      <c r="C23"/>
      <c r="E23"/>
      <c r="F23"/>
      <c r="G23"/>
      <c r="I23"/>
      <c r="J23"/>
      <c r="L23"/>
    </row>
    <row r="24" spans="3:24" x14ac:dyDescent="0.25">
      <c r="C24"/>
      <c r="E24"/>
      <c r="F24"/>
      <c r="G24"/>
      <c r="I24"/>
      <c r="J24"/>
      <c r="L24"/>
    </row>
    <row r="25" spans="3:24" x14ac:dyDescent="0.25">
      <c r="C25"/>
      <c r="E25"/>
      <c r="F25"/>
      <c r="G25"/>
      <c r="I25"/>
      <c r="J25"/>
      <c r="L25"/>
    </row>
    <row r="26" spans="3:24" x14ac:dyDescent="0.25">
      <c r="C26"/>
      <c r="E26"/>
      <c r="F26"/>
      <c r="G26"/>
      <c r="I26"/>
      <c r="J26"/>
      <c r="L26"/>
    </row>
    <row r="27" spans="3:24" x14ac:dyDescent="0.25">
      <c r="C27"/>
      <c r="E27"/>
      <c r="F27"/>
      <c r="G27"/>
      <c r="I27"/>
      <c r="J27"/>
      <c r="L27"/>
    </row>
    <row r="28" spans="3:24" x14ac:dyDescent="0.25">
      <c r="C28"/>
      <c r="E28"/>
      <c r="F28"/>
      <c r="G28"/>
      <c r="I28"/>
      <c r="J28"/>
      <c r="L28"/>
    </row>
    <row r="29" spans="3:24" x14ac:dyDescent="0.25">
      <c r="C29"/>
      <c r="E29"/>
      <c r="F29"/>
      <c r="G29"/>
      <c r="I29"/>
      <c r="J29"/>
      <c r="L29"/>
    </row>
    <row r="30" spans="3:24" x14ac:dyDescent="0.25">
      <c r="C30"/>
      <c r="E30"/>
      <c r="F30"/>
      <c r="G30"/>
      <c r="I30"/>
      <c r="J30"/>
      <c r="L30"/>
    </row>
    <row r="31" spans="3:24" x14ac:dyDescent="0.25">
      <c r="C31"/>
      <c r="E31"/>
      <c r="F31"/>
      <c r="G31"/>
      <c r="I31"/>
      <c r="J31"/>
      <c r="L31"/>
    </row>
    <row r="32" spans="3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</sheetData>
  <sheetProtection algorithmName="SHA-512" hashValue="gfzzEXIxYhpWAEPR9ThVeW02zpTyUqANpPTrqDm+35vdGzYs4qVbaewDn6jIaUV/+7Y1uh5mCwJZ2W42gq2lkQ==" saltValue="DtWCxp0LqtfZupsF4b2E+g==" spinCount="100000" sheet="1" objects="1" scenarios="1" selectLockedCells="1"/>
  <mergeCells count="15">
    <mergeCell ref="B13:H13"/>
    <mergeCell ref="T13:V13"/>
    <mergeCell ref="K8:K10"/>
    <mergeCell ref="L8:L10"/>
    <mergeCell ref="M8:M10"/>
    <mergeCell ref="Q8:Q10"/>
    <mergeCell ref="W8:W10"/>
    <mergeCell ref="X8:X10"/>
    <mergeCell ref="O8:O10"/>
    <mergeCell ref="P8:P10"/>
    <mergeCell ref="B1:E1"/>
    <mergeCell ref="H2:Q3"/>
    <mergeCell ref="B12:K12"/>
    <mergeCell ref="T12:V12"/>
    <mergeCell ref="N8:N10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T7:T10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0 L7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8" right="0.18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X7:X8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2023-10-06T07:16:32Z</cp:lastPrinted>
  <dcterms:created xsi:type="dcterms:W3CDTF">2014-03-05T12:43:32Z</dcterms:created>
  <dcterms:modified xsi:type="dcterms:W3CDTF">2023-10-06T07:18:05Z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